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<sst xmlns="http://schemas.openxmlformats.org/spreadsheetml/2006/main" count="176" uniqueCount="168">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</sst>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9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8"/>
      <c r="B1" s="27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271764607698</v>
      </c>
      <c r="C6" s="22">
        <f>C7+C10+C14+C25+C28+C36</f>
        <v>323727761592</v>
      </c>
    </row>
    <row r="7" spans="1:3" ht="12">
      <c r="A7" s="2" t="s">
        <v>3</v>
      </c>
      <c r="B7" s="19">
        <f>B8+B9</f>
        <v>14620663531</v>
      </c>
      <c r="C7" s="19">
        <f>C8+C9</f>
        <v>19869505863</v>
      </c>
    </row>
    <row r="8" spans="1:3" ht="12">
      <c r="A8" s="3" t="s">
        <v>4</v>
      </c>
      <c r="B8" s="20">
        <v>4620663531</v>
      </c>
      <c r="C8" s="20">
        <v>19869505863</v>
      </c>
    </row>
    <row r="9" spans="1:3" ht="12">
      <c r="A9" s="3" t="s">
        <v>5</v>
      </c>
      <c r="B9" s="20">
        <v>10000000000</v>
      </c>
      <c r="C9" s="20"/>
    </row>
    <row r="10" spans="1:3" ht="12">
      <c r="A10" s="2" t="s">
        <v>6</v>
      </c>
      <c r="B10" s="19">
        <f>B11+B12+B13</f>
        <v>52204320388</v>
      </c>
      <c r="C10" s="19">
        <f>C11+C12+C13</f>
        <v>117027320136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52204320388</v>
      </c>
      <c r="C13" s="20">
        <v>117027320136</v>
      </c>
    </row>
    <row r="14" spans="1:3" ht="12">
      <c r="A14" s="4" t="s">
        <v>7</v>
      </c>
      <c r="B14" s="19">
        <f>B15+B18+B19+B20+B21+B22+B23+B24</f>
        <v>143371780056</v>
      </c>
      <c r="C14" s="19">
        <f>C15+C18+C19+C20+C21+C22+C23+C24</f>
        <v>123291604871</v>
      </c>
    </row>
    <row r="15" spans="1:3" ht="12">
      <c r="A15" s="5" t="s">
        <v>8</v>
      </c>
      <c r="B15" s="20">
        <v>138215512776</v>
      </c>
      <c r="C15" s="20">
        <v>113624041327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/>
      <c r="C18" s="20">
        <v>7102388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5118126507</v>
      </c>
      <c r="C22" s="20">
        <v>9531373324</v>
      </c>
    </row>
    <row r="23" spans="1:3" ht="12">
      <c r="A23" s="6" t="s">
        <v>54</v>
      </c>
      <c r="B23" s="20"/>
      <c r="C23" s="20"/>
    </row>
    <row r="24" spans="1:3" ht="12">
      <c r="A24" s="6" t="s">
        <v>55</v>
      </c>
      <c r="B24" s="20">
        <v>38140773</v>
      </c>
      <c r="C24" s="20">
        <v>129087832</v>
      </c>
    </row>
    <row r="25" spans="1:3" ht="12">
      <c r="A25" s="4" t="s">
        <v>12</v>
      </c>
      <c r="B25" s="19">
        <f>B26+B27</f>
        <v>50123423702</v>
      </c>
      <c r="C25" s="19">
        <f>C26+C27</f>
        <v>53184162413</v>
      </c>
    </row>
    <row r="26" spans="1:3" ht="12">
      <c r="A26" s="6" t="s">
        <v>56</v>
      </c>
      <c r="B26" s="20">
        <v>50123423702</v>
      </c>
      <c r="C26" s="20">
        <v>53184162413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11444420021</v>
      </c>
      <c r="C28" s="19">
        <f>C29+C32+C33+C34+C35</f>
        <v>10355168309</v>
      </c>
    </row>
    <row r="29" spans="1:3" s="21" customFormat="1" ht="12">
      <c r="A29" s="5" t="s">
        <v>14</v>
      </c>
      <c r="B29" s="20">
        <v>11229719989</v>
      </c>
      <c r="C29" s="20">
        <v>9517129871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214700032</v>
      </c>
      <c r="C32" s="20">
        <v>825667438</v>
      </c>
    </row>
    <row r="33" spans="1:3" ht="12">
      <c r="A33" s="5" t="s">
        <v>18</v>
      </c>
      <c r="B33" s="20"/>
      <c r="C33" s="20">
        <v>12371000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2038372187250</v>
      </c>
      <c r="C39" s="19">
        <f>C40+C50+C60+C63+C66+C72</f>
        <v>1600611619918</v>
      </c>
    </row>
    <row r="40" spans="1:3" ht="12">
      <c r="A40" s="2" t="s">
        <v>22</v>
      </c>
      <c r="B40" s="19">
        <f>B41+B42+B43+B44+B45+B46+B49</f>
        <v>111937771672</v>
      </c>
      <c r="C40" s="19">
        <f>C41+C42+C43+C44+C45+C46+C49</f>
        <v>283141917174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>
        <v>150000000</v>
      </c>
      <c r="C43" s="20">
        <v>150000000</v>
      </c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>
        <v>111787771672</v>
      </c>
      <c r="C46" s="20">
        <v>282991917174</v>
      </c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805096195373</v>
      </c>
      <c r="C50" s="19">
        <f>C51+C54+C57</f>
        <v>821817254011</v>
      </c>
    </row>
    <row r="51" spans="1:3" ht="12">
      <c r="A51" s="7" t="s">
        <v>26</v>
      </c>
      <c r="B51" s="19">
        <f>B52+B53</f>
        <v>783716616782</v>
      </c>
      <c r="C51" s="19">
        <f>C52+C53</f>
        <v>800494742598</v>
      </c>
    </row>
    <row r="52" spans="1:3" ht="12.75">
      <c r="A52" s="13" t="s">
        <v>29</v>
      </c>
      <c r="B52" s="20">
        <v>1351225819107</v>
      </c>
      <c r="C52" s="20">
        <v>1283152343215</v>
      </c>
    </row>
    <row r="53" spans="1:3" ht="12.75">
      <c r="A53" s="13" t="s">
        <v>68</v>
      </c>
      <c r="B53" s="20">
        <v>-567509202325</v>
      </c>
      <c r="C53" s="20">
        <v>-482657600617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21379578591</v>
      </c>
      <c r="C57" s="19">
        <f>C58+C59</f>
        <v>21322511413</v>
      </c>
    </row>
    <row r="58" spans="1:3" ht="12.75">
      <c r="A58" s="13" t="s">
        <v>29</v>
      </c>
      <c r="B58" s="20">
        <v>22115185591</v>
      </c>
      <c r="C58" s="20">
        <v>21414904191</v>
      </c>
    </row>
    <row r="59" spans="1:3" ht="12.75">
      <c r="A59" s="13" t="s">
        <v>70</v>
      </c>
      <c r="B59" s="20">
        <v>-735607000</v>
      </c>
      <c r="C59" s="20">
        <v>-92392778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1052575501507</v>
      </c>
      <c r="C63" s="19">
        <f>C64+C65</f>
        <v>466203552178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1052575501507</v>
      </c>
      <c r="C65" s="20">
        <v>466203552178</v>
      </c>
    </row>
    <row r="66" spans="1:3" ht="12">
      <c r="A66" s="7" t="s">
        <v>30</v>
      </c>
      <c r="B66" s="19">
        <f>B67+B68+B69+B70+B71</f>
        <v>495367546</v>
      </c>
      <c r="C66" s="19">
        <f>C67+C68+C69+C70+C71</f>
        <v>467984815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>
        <v>84040000</v>
      </c>
      <c r="C69" s="20">
        <v>84040000</v>
      </c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>
        <v>411327546</v>
      </c>
      <c r="C71" s="20">
        <v>383944815</v>
      </c>
    </row>
    <row r="72" spans="1:3" ht="12">
      <c r="A72" s="7" t="s">
        <v>81</v>
      </c>
      <c r="B72" s="19">
        <f>B73+B74+B75+B76</f>
        <v>68267351152</v>
      </c>
      <c r="C72" s="19">
        <f>C73+C74+C75+C76</f>
        <v>28980911740</v>
      </c>
    </row>
    <row r="73" spans="1:3" ht="12">
      <c r="A73" s="6" t="s">
        <v>78</v>
      </c>
      <c r="B73" s="20">
        <v>66866725598</v>
      </c>
      <c r="C73" s="20">
        <v>27202683844</v>
      </c>
    </row>
    <row r="74" spans="1:3" ht="12">
      <c r="A74" s="6" t="s">
        <v>79</v>
      </c>
      <c r="B74" s="20">
        <v>1400625554</v>
      </c>
      <c r="C74" s="20">
        <v>1778227896</v>
      </c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2310136794948</v>
      </c>
      <c r="C78" s="19">
        <f>C6+C39</f>
        <v>1924339381510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645156781047</v>
      </c>
      <c r="C80" s="19">
        <f>C81+C103</f>
        <v>452826837518</v>
      </c>
    </row>
    <row r="81" spans="1:3" ht="12">
      <c r="A81" s="4" t="s">
        <v>34</v>
      </c>
      <c r="B81" s="19">
        <f>B82+B85+B86+B87+B88+B89+B90+B91+B92+B94+B95+B96+B97+B98+B99</f>
        <v>263823714546</v>
      </c>
      <c r="C81" s="19">
        <f>C82+C85+C86+C87+C88+C89+C90+C91+C92+C94+C95+C96+C97+C98+C99</f>
        <v>180156286887</v>
      </c>
    </row>
    <row r="82" spans="1:3" s="21" customFormat="1" ht="12">
      <c r="A82" s="5" t="s">
        <v>88</v>
      </c>
      <c r="B82" s="20">
        <v>14271380204</v>
      </c>
      <c r="C82" s="20">
        <v>54604665348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12136609143</v>
      </c>
      <c r="C85" s="20">
        <v>18033864788</v>
      </c>
    </row>
    <row r="86" spans="1:3" ht="12">
      <c r="A86" s="6" t="s">
        <v>85</v>
      </c>
      <c r="B86" s="20">
        <v>28903787400</v>
      </c>
      <c r="C86" s="20">
        <v>8820223822</v>
      </c>
    </row>
    <row r="87" spans="1:3" ht="12">
      <c r="A87" s="6" t="s">
        <v>86</v>
      </c>
      <c r="B87" s="20">
        <v>12572695574</v>
      </c>
      <c r="C87" s="20">
        <v>16244464765</v>
      </c>
    </row>
    <row r="88" spans="1:3" ht="12">
      <c r="A88" s="6" t="s">
        <v>87</v>
      </c>
      <c r="B88" s="20">
        <v>53134133304</v>
      </c>
      <c r="C88" s="20"/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122097550925</v>
      </c>
      <c r="C92" s="20">
        <v>61492671150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10000000000</v>
      </c>
      <c r="C94" s="20">
        <v>9986381570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10707557996</v>
      </c>
      <c r="C96" s="20">
        <v>10974015444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381333066501</v>
      </c>
      <c r="C103" s="19">
        <f>SUM(C104:C116)</f>
        <v>272670550631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114944692753</v>
      </c>
      <c r="C110" s="20"/>
    </row>
    <row r="111" spans="1:3" ht="12">
      <c r="A111" s="9" t="s">
        <v>107</v>
      </c>
      <c r="B111" s="20">
        <v>258862679312</v>
      </c>
      <c r="C111" s="20">
        <v>267194460565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>
        <v>6225694436</v>
      </c>
      <c r="C114" s="20">
        <v>4376090066</v>
      </c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>
        <v>1300000000</v>
      </c>
      <c r="C116" s="20">
        <v>1100000000</v>
      </c>
    </row>
    <row r="117" spans="1:3" ht="12">
      <c r="A117" s="4" t="s">
        <v>38</v>
      </c>
      <c r="B117" s="19">
        <f>B118</f>
        <v>1664980013901</v>
      </c>
      <c r="C117" s="19">
        <f>C118</f>
        <v>1471512543992</v>
      </c>
    </row>
    <row r="118" spans="1:3" ht="12">
      <c r="A118" s="7" t="s">
        <v>39</v>
      </c>
      <c r="B118" s="19">
        <f>B119+B122+B123+B124+B125+B126+B127+B128+B129+B130+B131+B134+B135</f>
        <v>1664980013901</v>
      </c>
      <c r="C118" s="19">
        <f>C119+C122+C123+C124+C125+C126+C127+C128+C129+C130+C131+C134+C135</f>
        <v>1471512543992</v>
      </c>
    </row>
    <row r="119" spans="1:3" ht="12">
      <c r="A119" s="7" t="s">
        <v>40</v>
      </c>
      <c r="B119" s="19">
        <f>B120+B121</f>
        <v>486600000000</v>
      </c>
      <c r="C119" s="19">
        <f>C120+C121</f>
        <v>486600000000</v>
      </c>
    </row>
    <row r="120" spans="1:3" ht="12">
      <c r="A120" s="16" t="s">
        <v>114</v>
      </c>
      <c r="B120" s="20">
        <v>486600000000</v>
      </c>
      <c r="C120" s="20">
        <v>486600000000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>
        <v>114478879711</v>
      </c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51339398376</v>
      </c>
      <c r="C128" s="20">
        <v>46412520032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98428733333</v>
      </c>
      <c r="C131" s="19">
        <f>C132+C133</f>
        <v>97952663793</v>
      </c>
    </row>
    <row r="132" spans="1:3" ht="12">
      <c r="A132" s="16" t="s">
        <v>123</v>
      </c>
      <c r="B132" s="20">
        <v>22613651685</v>
      </c>
      <c r="C132" s="20">
        <v>20793118227</v>
      </c>
    </row>
    <row r="133" spans="1:3" ht="12">
      <c r="A133" s="16" t="s">
        <v>124</v>
      </c>
      <c r="B133" s="20">
        <v>75815081648</v>
      </c>
      <c r="C133" s="20">
        <v>77159545566</v>
      </c>
    </row>
    <row r="134" spans="1:3" ht="12">
      <c r="A134" s="6" t="s">
        <v>125</v>
      </c>
      <c r="B134" s="20">
        <v>1028611882192</v>
      </c>
      <c r="C134" s="20">
        <v>726068480456</v>
      </c>
    </row>
    <row r="135" spans="1:3" ht="12">
      <c r="A135" s="6" t="s">
        <v>126</v>
      </c>
      <c r="B135" s="20"/>
      <c r="C135" s="20"/>
    </row>
    <row r="136" spans="1:3" ht="12">
      <c r="A136" s="25" t="s">
        <v>164</v>
      </c>
      <c r="B136" s="19">
        <f>B137+B138</f>
        <v>0</v>
      </c>
      <c r="C136" s="19">
        <f>C137+C138</f>
        <v>0</v>
      </c>
    </row>
    <row r="137" spans="1:3" ht="12">
      <c r="A137" s="26" t="s">
        <v>165</v>
      </c>
      <c r="B137" s="20"/>
      <c r="C137" s="20"/>
    </row>
    <row r="138" spans="1:3" ht="12">
      <c r="A138" s="26" t="s">
        <v>166</v>
      </c>
      <c r="B138" s="20"/>
      <c r="C138" s="20"/>
    </row>
    <row r="139" spans="1:3" ht="12">
      <c r="A139" s="2" t="s">
        <v>43</v>
      </c>
      <c r="B139" s="19">
        <f>B80+B117+B136</f>
        <v>2310136794948</v>
      </c>
      <c r="C139" s="19">
        <f>C80+C117+C136</f>
        <v>1924339381510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3" t="s">
        <v>161</v>
      </c>
      <c r="B147" s="23"/>
      <c r="C147" s="23"/>
    </row>
    <row r="148" ht="12">
      <c r="A148" s="3"/>
    </row>
    <row r="149" spans="1:3" ht="12">
      <c r="A149" s="1" t="s">
        <v>137</v>
      </c>
      <c r="B149" s="24" t="s">
        <v>162</v>
      </c>
      <c r="C149" s="24" t="s">
        <v>163</v>
      </c>
    </row>
    <row r="150" spans="1:3" ht="12">
      <c r="A150" s="3" t="s">
        <v>138</v>
      </c>
      <c r="B150" s="20">
        <v>369687550383</v>
      </c>
      <c r="C150" s="20">
        <v>319860453317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369687550383</v>
      </c>
      <c r="C152" s="19">
        <f>C150-C151</f>
        <v>319860453317</v>
      </c>
    </row>
    <row r="153" spans="1:3" ht="12">
      <c r="A153" s="3" t="s">
        <v>141</v>
      </c>
      <c r="B153" s="20">
        <v>292320796301</v>
      </c>
      <c r="C153" s="20">
        <v>265906953676</v>
      </c>
    </row>
    <row r="154" spans="1:3" ht="12">
      <c r="A154" s="2" t="s">
        <v>142</v>
      </c>
      <c r="B154" s="19">
        <f>B152-B153</f>
        <v>77366754082</v>
      </c>
      <c r="C154" s="19">
        <f>C152-C153</f>
        <v>53953499641</v>
      </c>
    </row>
    <row r="155" spans="1:3" ht="12">
      <c r="A155" s="3" t="s">
        <v>143</v>
      </c>
      <c r="B155" s="20">
        <v>-4966620432</v>
      </c>
      <c r="C155" s="20">
        <v>2788298389</v>
      </c>
    </row>
    <row r="156" spans="1:3" ht="12">
      <c r="A156" s="3" t="s">
        <v>144</v>
      </c>
      <c r="B156" s="20">
        <v>3280018774</v>
      </c>
      <c r="C156" s="20">
        <v>3874224843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28126420216</v>
      </c>
      <c r="C159" s="20">
        <v>25121581176</v>
      </c>
    </row>
    <row r="160" spans="1:3" ht="12">
      <c r="A160" s="3" t="s">
        <v>148</v>
      </c>
      <c r="B160" s="20">
        <v>13158238116</v>
      </c>
      <c r="C160" s="20">
        <v>17514170017</v>
      </c>
    </row>
    <row r="161" spans="1:3" ht="12">
      <c r="A161" s="2" t="s">
        <v>149</v>
      </c>
      <c r="B161" s="19">
        <f>B154+B155-B156+B158-B159-B160</f>
        <v>27835456544</v>
      </c>
      <c r="C161" s="19">
        <f>C154+C155-C156+C158-C159-C160</f>
        <v>10231821994</v>
      </c>
    </row>
    <row r="162" spans="1:3" ht="12">
      <c r="A162" s="3" t="s">
        <v>150</v>
      </c>
      <c r="B162" s="20">
        <v>5614651444</v>
      </c>
      <c r="C162" s="20">
        <v>3429183701</v>
      </c>
    </row>
    <row r="163" spans="1:3" ht="12">
      <c r="A163" s="3" t="s">
        <v>151</v>
      </c>
      <c r="B163" s="20">
        <v>1623509270</v>
      </c>
      <c r="C163" s="20">
        <v>706228059</v>
      </c>
    </row>
    <row r="164" spans="1:3" ht="12">
      <c r="A164" s="2" t="s">
        <v>152</v>
      </c>
      <c r="B164" s="19">
        <f>B162-B163</f>
        <v>3991142174</v>
      </c>
      <c r="C164" s="19">
        <f>C162-C163</f>
        <v>2722955642</v>
      </c>
    </row>
    <row r="165" spans="1:3" ht="12">
      <c r="A165" s="2" t="s">
        <v>153</v>
      </c>
      <c r="B165" s="19">
        <f>B161+B164</f>
        <v>31826598718</v>
      </c>
      <c r="C165" s="19">
        <f>C161+C164</f>
        <v>12954777636</v>
      </c>
    </row>
    <row r="166" spans="1:3" ht="12">
      <c r="A166" s="3" t="s">
        <v>154</v>
      </c>
      <c r="B166" s="20">
        <v>4834381612</v>
      </c>
      <c r="C166" s="20">
        <v>4110533728</v>
      </c>
    </row>
    <row r="167" spans="1:3" ht="12">
      <c r="A167" s="3" t="s">
        <v>155</v>
      </c>
      <c r="B167" s="20">
        <v>1359897424</v>
      </c>
      <c r="C167" s="20">
        <v>-1801291287</v>
      </c>
    </row>
    <row r="168" spans="1:3" ht="12">
      <c r="A168" s="2" t="s">
        <v>156</v>
      </c>
      <c r="B168" s="19">
        <f>B165-B166-B167</f>
        <v>25632319682</v>
      </c>
      <c r="C168" s="19">
        <f>C165-C166-C167</f>
        <v>10645535195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>
        <v>527</v>
      </c>
      <c r="C171" s="20">
        <v>197</v>
      </c>
    </row>
    <row r="172" spans="1:3" ht="12">
      <c r="A172" s="3" t="s">
        <v>160</v>
      </c>
      <c r="B172" s="20"/>
      <c r="C172" s="20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2018-06-18T03:14:12Z</dcterms:created>
  <dcterms:modified xsi:type="dcterms:W3CDTF">2018-06-18T03:36:05Z</dcterms:modified>
  <cp:category/>
  <cp:version/>
  <cp:contentType/>
  <cp:contentStatus/>
</cp:coreProperties>
</file>